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450" windowWidth="17055" windowHeight="7515" tabRatio="820" activeTab="0"/>
  </bookViews>
  <sheets>
    <sheet name="活動計算書2012年度" sheetId="1" r:id="rId1"/>
  </sheets>
  <definedNames>
    <definedName name="_xlnm.Print_Area" localSheetId="0">'活動計算書2012年度'!$A$1:$H$63</definedName>
  </definedNames>
  <calcPr fullCalcOnLoad="1"/>
</workbook>
</file>

<file path=xl/sharedStrings.xml><?xml version="1.0" encoding="utf-8"?>
<sst xmlns="http://schemas.openxmlformats.org/spreadsheetml/2006/main" count="77" uniqueCount="63">
  <si>
    <t>科目</t>
  </si>
  <si>
    <t>（単位：円）</t>
  </si>
  <si>
    <t>備考</t>
  </si>
  <si>
    <t>Ⅰ　経常収益</t>
  </si>
  <si>
    <t>受取会費</t>
  </si>
  <si>
    <t>Ⅱ　経常費用</t>
  </si>
  <si>
    <t>事業費計</t>
  </si>
  <si>
    <t>当期正味財産増減額</t>
  </si>
  <si>
    <t>次期繰越正味財産額</t>
  </si>
  <si>
    <t>受取寄付金</t>
  </si>
  <si>
    <t>その他収益</t>
  </si>
  <si>
    <t>2012年度　活動計算書</t>
  </si>
  <si>
    <t>預金利息等</t>
  </si>
  <si>
    <t>設立時正味財産額</t>
  </si>
  <si>
    <t>受取助成金等</t>
  </si>
  <si>
    <t>受取寄付金計</t>
  </si>
  <si>
    <t>雑収入</t>
  </si>
  <si>
    <t>旅費交通費</t>
  </si>
  <si>
    <t>車両燃料費</t>
  </si>
  <si>
    <t>消耗品費</t>
  </si>
  <si>
    <t>使途指定助成金</t>
  </si>
  <si>
    <t>受取民間助成金</t>
  </si>
  <si>
    <t>受取助成金等計</t>
  </si>
  <si>
    <t>水道光熱費</t>
  </si>
  <si>
    <r>
      <t>20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）年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4月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日から　20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）年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31日まで</t>
    </r>
  </si>
  <si>
    <t>NPO法人　センター１２３</t>
  </si>
  <si>
    <t>金額</t>
  </si>
  <si>
    <t>受取寄付金</t>
  </si>
  <si>
    <t>資産受贈益</t>
  </si>
  <si>
    <t>その他収益計</t>
  </si>
  <si>
    <t>　　　　　</t>
  </si>
  <si>
    <t>経常収益計</t>
  </si>
  <si>
    <t>事業費</t>
  </si>
  <si>
    <t>人件費</t>
  </si>
  <si>
    <t>給与手当</t>
  </si>
  <si>
    <t>臨時雇賃金</t>
  </si>
  <si>
    <t>法定福利費</t>
  </si>
  <si>
    <t>人件費計</t>
  </si>
  <si>
    <t>その他経費</t>
  </si>
  <si>
    <t>活動費</t>
  </si>
  <si>
    <t>ガソリン代</t>
  </si>
  <si>
    <t>車両維持費</t>
  </si>
  <si>
    <t>地代家賃</t>
  </si>
  <si>
    <t>事務所家賃、契約関係費用</t>
  </si>
  <si>
    <t>通信費</t>
  </si>
  <si>
    <t>図書費</t>
  </si>
  <si>
    <t>租税公課費</t>
  </si>
  <si>
    <t>雑費</t>
  </si>
  <si>
    <t>その他経費計</t>
  </si>
  <si>
    <t>経常費用計</t>
  </si>
  <si>
    <t>イベント開催経費等</t>
  </si>
  <si>
    <t>福利厚生費</t>
  </si>
  <si>
    <t>アパート借上</t>
  </si>
  <si>
    <t>保険料、消耗品費、修理費等</t>
  </si>
  <si>
    <t>備品費、消耗品費、事務所維持費</t>
  </si>
  <si>
    <t>電気、ガス、水道、灯油、修繕費</t>
  </si>
  <si>
    <t>減価償却費</t>
  </si>
  <si>
    <t>車両２台</t>
  </si>
  <si>
    <t>管理費</t>
  </si>
  <si>
    <t>中央共同募金、太陽生命厚生財団、
プラネットファイナンスジャパン</t>
  </si>
  <si>
    <t>事務所建築費用として（三菱商事復興支援財団、プラネットファイナンスジャパン）</t>
  </si>
  <si>
    <t>福祉車両２台（ハイエース、エブリイ）</t>
  </si>
  <si>
    <t>管理費計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</si>
</sst>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mmm\-yyyy"/>
    <numFmt numFmtId="178" formatCode="[$-411]ge\.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&quot;△ &quot;#,##0"/>
    <numFmt numFmtId="184" formatCode="#,##0;&quot;▲ &quot;#,##0"/>
    <numFmt numFmtId="185" formatCode="0_);[Red]\(0\)"/>
    <numFmt numFmtId="186" formatCode="#,##0_ "/>
    <numFmt numFmtId="187" formatCode="0.E+00"/>
    <numFmt numFmtId="188" formatCode="0_ "/>
    <numFmt numFmtId="189" formatCode="#,##0;[Red]#,##0"/>
    <numFmt numFmtId="190" formatCode="0;&quot;△ &quot;0"/>
    <numFmt numFmtId="191" formatCode="#,##0_ ;[Red]\-#,##0\ "/>
    <numFmt numFmtId="192" formatCode="0_ ;[Red]\-0\ "/>
    <numFmt numFmtId="193" formatCode="\+#,##0;[Red]\-#,##0"/>
    <numFmt numFmtId="194" formatCode="&quot;R$ &quot;#,##0_);\(&quot;R$ &quot;#,##0\)"/>
    <numFmt numFmtId="195" formatCode="&quot;R$ &quot;#,##0_);[Red]\(&quot;R$ &quot;#,##0\)"/>
    <numFmt numFmtId="196" formatCode="&quot;R$ &quot;#,##0.00_);\(&quot;R$ &quot;#,##0.00\)"/>
    <numFmt numFmtId="197" formatCode="&quot;R$ &quot;#,##0.00_);[Red]\(&quot;R$ &quot;#,##0.00\)"/>
    <numFmt numFmtId="198" formatCode="_(&quot;R$ &quot;* #,##0_);_(&quot;R$ &quot;* \(#,##0\);_(&quot;R$ &quot;* &quot;-&quot;_);_(@_)"/>
    <numFmt numFmtId="199" formatCode="_(* #,##0_);_(* \(#,##0\);_(* &quot;-&quot;_);_(@_)"/>
    <numFmt numFmtId="200" formatCode="_(&quot;R$ &quot;* #,##0.00_);_(&quot;R$ &quot;* \(#,##0.00\);_(&quot;R$ &quot;* &quot;-&quot;??_);_(@_)"/>
    <numFmt numFmtId="201" formatCode="_(* #,##0.00_);_(* \(#,##0.00\);_(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R$ &quot;#,##0.00"/>
    <numFmt numFmtId="209" formatCode="[$R$-416]\ #,##0.00;\-[$R$-416]\ #,##0.00"/>
    <numFmt numFmtId="210" formatCode="[$R$-416]\ #,##0.00"/>
    <numFmt numFmtId="211" formatCode="0;&quot;▲ &quot;0"/>
    <numFmt numFmtId="212" formatCode="#,##0.0"/>
    <numFmt numFmtId="213" formatCode="#,##0.000"/>
    <numFmt numFmtId="214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1" applyNumberFormat="0" applyAlignment="0" applyProtection="0"/>
    <xf numFmtId="0" fontId="13" fillId="8" borderId="1" applyNumberFormat="0" applyAlignment="0" applyProtection="0"/>
    <xf numFmtId="0" fontId="14" fillId="24" borderId="2" applyNumberFormat="0" applyAlignment="0" applyProtection="0"/>
    <xf numFmtId="0" fontId="15" fillId="0" borderId="3" applyNumberFormat="0" applyFill="0" applyAlignment="0" applyProtection="0"/>
    <xf numFmtId="0" fontId="14" fillId="24" borderId="2" applyNumberFormat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7" borderId="1" applyNumberFormat="0" applyAlignment="0" applyProtection="0"/>
    <xf numFmtId="0" fontId="15" fillId="0" borderId="3" applyNumberFormat="0" applyFill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7" fillId="9" borderId="7" applyNumberFormat="0" applyFont="0" applyAlignment="0" applyProtection="0"/>
    <xf numFmtId="0" fontId="7" fillId="9" borderId="7" applyNumberFormat="0" applyFont="0" applyAlignment="0" applyProtection="0"/>
    <xf numFmtId="0" fontId="22" fillId="14" borderId="8" applyNumberFormat="0" applyAlignment="0" applyProtection="0"/>
    <xf numFmtId="0" fontId="22" fillId="8" borderId="8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5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4" borderId="2" applyNumberFormat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14" borderId="1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14" borderId="8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1" applyNumberFormat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143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143" applyFill="1" applyAlignment="1" applyProtection="1">
      <alignment vertical="center"/>
      <protection hidden="1"/>
    </xf>
    <xf numFmtId="0" fontId="0" fillId="0" borderId="13" xfId="0" applyFill="1" applyBorder="1" applyAlignment="1">
      <alignment vertical="center"/>
    </xf>
    <xf numFmtId="0" fontId="0" fillId="0" borderId="0" xfId="143" applyFill="1" applyBorder="1" applyAlignment="1">
      <alignment vertical="center"/>
      <protection/>
    </xf>
    <xf numFmtId="0" fontId="0" fillId="0" borderId="0" xfId="143" applyFont="1" applyFill="1" applyAlignment="1" applyProtection="1">
      <alignment vertical="center"/>
      <protection hidden="1"/>
    </xf>
    <xf numFmtId="183" fontId="0" fillId="0" borderId="0" xfId="13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3" fillId="0" borderId="14" xfId="143" applyFont="1" applyFill="1" applyBorder="1" applyAlignment="1">
      <alignment horizontal="center" vertical="center" wrapText="1"/>
      <protection/>
    </xf>
    <xf numFmtId="0" fontId="3" fillId="0" borderId="14" xfId="143" applyFont="1" applyFill="1" applyBorder="1" applyAlignment="1">
      <alignment horizontal="center" vertical="center"/>
      <protection/>
    </xf>
    <xf numFmtId="183" fontId="3" fillId="0" borderId="16" xfId="130" applyNumberFormat="1" applyFont="1" applyFill="1" applyBorder="1" applyAlignment="1">
      <alignment horizontal="center" vertical="center"/>
    </xf>
    <xf numFmtId="0" fontId="0" fillId="0" borderId="16" xfId="143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38" fontId="0" fillId="0" borderId="0" xfId="130" applyBorder="1" applyAlignment="1">
      <alignment vertical="center"/>
    </xf>
    <xf numFmtId="38" fontId="0" fillId="0" borderId="17" xfId="130" applyFont="1" applyBorder="1" applyAlignment="1">
      <alignment horizontal="center" vertical="center"/>
    </xf>
    <xf numFmtId="183" fontId="0" fillId="0" borderId="18" xfId="130" applyNumberFormat="1" applyFont="1" applyBorder="1" applyAlignment="1">
      <alignment horizontal="center" vertical="center"/>
    </xf>
    <xf numFmtId="0" fontId="0" fillId="0" borderId="0" xfId="143" applyFont="1" applyFill="1" applyBorder="1" applyAlignment="1" applyProtection="1">
      <alignment vertical="center"/>
      <protection locked="0"/>
    </xf>
    <xf numFmtId="38" fontId="0" fillId="0" borderId="18" xfId="130" applyBorder="1" applyAlignment="1">
      <alignment vertical="center"/>
    </xf>
    <xf numFmtId="38" fontId="0" fillId="0" borderId="18" xfId="130" applyFont="1" applyBorder="1" applyAlignment="1">
      <alignment vertical="center"/>
    </xf>
    <xf numFmtId="183" fontId="0" fillId="0" borderId="18" xfId="130" applyNumberFormat="1" applyFont="1" applyBorder="1" applyAlignment="1">
      <alignment vertical="center"/>
    </xf>
    <xf numFmtId="38" fontId="0" fillId="0" borderId="19" xfId="130" applyFont="1" applyBorder="1" applyAlignment="1">
      <alignment vertical="center"/>
    </xf>
    <xf numFmtId="38" fontId="0" fillId="0" borderId="0" xfId="130" applyFont="1" applyBorder="1" applyAlignment="1">
      <alignment vertical="center"/>
    </xf>
    <xf numFmtId="38" fontId="0" fillId="0" borderId="20" xfId="130" applyBorder="1" applyAlignment="1">
      <alignment vertical="center"/>
    </xf>
    <xf numFmtId="183" fontId="0" fillId="0" borderId="20" xfId="130" applyNumberFormat="1" applyFont="1" applyBorder="1" applyAlignment="1">
      <alignment vertical="center"/>
    </xf>
    <xf numFmtId="38" fontId="0" fillId="0" borderId="20" xfId="130" applyFont="1" applyBorder="1" applyAlignment="1">
      <alignment vertical="center"/>
    </xf>
    <xf numFmtId="183" fontId="0" fillId="0" borderId="18" xfId="13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3" fontId="0" fillId="0" borderId="20" xfId="130" applyNumberFormat="1" applyFont="1" applyFill="1" applyBorder="1" applyAlignment="1">
      <alignment vertical="center"/>
    </xf>
    <xf numFmtId="184" fontId="0" fillId="0" borderId="18" xfId="13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3" fontId="0" fillId="0" borderId="22" xfId="130" applyNumberFormat="1" applyFont="1" applyFill="1" applyBorder="1" applyAlignment="1">
      <alignment vertical="center"/>
    </xf>
    <xf numFmtId="0" fontId="0" fillId="0" borderId="0" xfId="143" applyFont="1" applyFill="1" applyBorder="1" applyAlignment="1" applyProtection="1">
      <alignment horizontal="left" vertical="center"/>
      <protection locked="0"/>
    </xf>
    <xf numFmtId="184" fontId="0" fillId="0" borderId="18" xfId="13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7" xfId="130" applyFont="1" applyFill="1" applyBorder="1" applyAlignment="1">
      <alignment vertical="center"/>
    </xf>
    <xf numFmtId="0" fontId="0" fillId="0" borderId="0" xfId="143" applyFill="1" applyBorder="1" applyAlignment="1" applyProtection="1">
      <alignment horizontal="right" vertical="center"/>
      <protection hidden="1"/>
    </xf>
    <xf numFmtId="38" fontId="0" fillId="0" borderId="17" xfId="130" applyBorder="1" applyAlignment="1">
      <alignment vertical="center"/>
    </xf>
    <xf numFmtId="0" fontId="0" fillId="0" borderId="0" xfId="143" applyFont="1" applyFill="1" applyAlignment="1" applyProtection="1">
      <alignment horizontal="left" vertical="center"/>
      <protection locked="0"/>
    </xf>
    <xf numFmtId="0" fontId="0" fillId="0" borderId="0" xfId="143" applyFill="1" applyBorder="1" applyAlignment="1">
      <alignment horizontal="left" vertical="center"/>
      <protection/>
    </xf>
    <xf numFmtId="0" fontId="0" fillId="0" borderId="15" xfId="0" applyBorder="1" applyAlignment="1">
      <alignment horizontal="left" vertical="center"/>
    </xf>
    <xf numFmtId="38" fontId="0" fillId="0" borderId="0" xfId="13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143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38" fontId="0" fillId="0" borderId="23" xfId="13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20" xfId="130" applyFont="1" applyFill="1" applyBorder="1" applyAlignment="1">
      <alignment vertical="center"/>
    </xf>
    <xf numFmtId="184" fontId="0" fillId="0" borderId="20" xfId="130" applyNumberFormat="1" applyFont="1" applyFill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0" fillId="0" borderId="0" xfId="143" applyFont="1" applyFill="1" applyBorder="1" applyAlignment="1" applyProtection="1">
      <alignment horizontal="right" vertical="center"/>
      <protection hidden="1"/>
    </xf>
    <xf numFmtId="38" fontId="0" fillId="0" borderId="0" xfId="130" applyFont="1" applyFill="1" applyBorder="1" applyAlignment="1">
      <alignment vertical="center"/>
    </xf>
    <xf numFmtId="38" fontId="0" fillId="0" borderId="16" xfId="130" applyFont="1" applyBorder="1" applyAlignment="1">
      <alignment vertical="center"/>
    </xf>
    <xf numFmtId="0" fontId="0" fillId="0" borderId="0" xfId="143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38" fontId="0" fillId="0" borderId="18" xfId="130" applyFont="1" applyBorder="1" applyAlignment="1">
      <alignment vertical="top"/>
    </xf>
    <xf numFmtId="38" fontId="0" fillId="0" borderId="19" xfId="130" applyFont="1" applyBorder="1" applyAlignment="1">
      <alignment vertical="top"/>
    </xf>
    <xf numFmtId="183" fontId="0" fillId="0" borderId="18" xfId="130" applyNumberFormat="1" applyFont="1" applyBorder="1" applyAlignment="1">
      <alignment vertical="top"/>
    </xf>
    <xf numFmtId="0" fontId="45" fillId="0" borderId="18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38" fontId="0" fillId="0" borderId="20" xfId="130" applyFont="1" applyBorder="1" applyAlignment="1">
      <alignment vertical="top"/>
    </xf>
    <xf numFmtId="38" fontId="0" fillId="0" borderId="17" xfId="130" applyFont="1" applyBorder="1" applyAlignment="1">
      <alignment vertical="center"/>
    </xf>
    <xf numFmtId="38" fontId="0" fillId="0" borderId="23" xfId="130" applyFont="1" applyBorder="1" applyAlignment="1">
      <alignment vertical="center"/>
    </xf>
    <xf numFmtId="38" fontId="0" fillId="0" borderId="18" xfId="13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6" borderId="23" xfId="143" applyFont="1" applyFill="1" applyBorder="1" applyAlignment="1">
      <alignment horizontal="center" vertical="center"/>
      <protection/>
    </xf>
    <xf numFmtId="0" fontId="0" fillId="26" borderId="14" xfId="0" applyFill="1" applyBorder="1" applyAlignment="1">
      <alignment vertical="center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2" fillId="0" borderId="0" xfId="143" applyFont="1" applyFill="1" applyAlignment="1">
      <alignment horizontal="center" vertical="center"/>
      <protection/>
    </xf>
    <xf numFmtId="0" fontId="0" fillId="0" borderId="0" xfId="143" applyFont="1" applyFill="1" applyAlignment="1" applyProtection="1">
      <alignment horizontal="center" vertical="center"/>
      <protection locked="0"/>
    </xf>
    <xf numFmtId="0" fontId="0" fillId="0" borderId="0" xfId="143" applyFont="1" applyFill="1" applyBorder="1" applyAlignment="1" applyProtection="1">
      <alignment horizontal="right" vertical="center"/>
      <protection hidden="1"/>
    </xf>
    <xf numFmtId="0" fontId="0" fillId="0" borderId="0" xfId="143" applyFill="1" applyBorder="1" applyAlignment="1" applyProtection="1">
      <alignment horizontal="right" vertical="center"/>
      <protection hidden="1"/>
    </xf>
    <xf numFmtId="0" fontId="0" fillId="26" borderId="24" xfId="0" applyFill="1" applyBorder="1" applyAlignment="1">
      <alignment horizontal="center" vertical="center"/>
    </xf>
    <xf numFmtId="0" fontId="0" fillId="26" borderId="25" xfId="143" applyFont="1" applyFill="1" applyBorder="1" applyAlignment="1">
      <alignment horizontal="center" vertical="center" wrapText="1"/>
      <protection/>
    </xf>
    <xf numFmtId="0" fontId="0" fillId="26" borderId="24" xfId="143" applyFont="1" applyFill="1" applyBorder="1" applyAlignment="1">
      <alignment horizontal="center" vertical="center" wrapText="1"/>
      <protection/>
    </xf>
    <xf numFmtId="0" fontId="0" fillId="26" borderId="26" xfId="143" applyFont="1" applyFill="1" applyBorder="1" applyAlignment="1">
      <alignment horizontal="center" vertical="center" wrapText="1"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20% - アクセント 1" xfId="27"/>
    <cellStyle name="20% - アクセント 2" xfId="28"/>
    <cellStyle name="20% - アクセント 3" xfId="29"/>
    <cellStyle name="20% - アクセント 4" xfId="30"/>
    <cellStyle name="20% - アクセント 5" xfId="31"/>
    <cellStyle name="20% - アクセント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Ênfase1" xfId="39"/>
    <cellStyle name="40% - Ênfase2" xfId="40"/>
    <cellStyle name="40% - Ênfase3" xfId="41"/>
    <cellStyle name="40% - Ênfase4" xfId="42"/>
    <cellStyle name="40% - Ênfase5" xfId="43"/>
    <cellStyle name="40% - Ênfase6" xfId="44"/>
    <cellStyle name="40% - アクセント 1" xfId="45"/>
    <cellStyle name="40% - アクセント 2" xfId="46"/>
    <cellStyle name="40% - アクセント 3" xfId="47"/>
    <cellStyle name="40% - アクセント 4" xfId="48"/>
    <cellStyle name="40% - アクセント 5" xfId="49"/>
    <cellStyle name="40% - アクセント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Ênfase1" xfId="57"/>
    <cellStyle name="60% - Ênfase2" xfId="58"/>
    <cellStyle name="60% - Ênfase3" xfId="59"/>
    <cellStyle name="60% - Ênfase4" xfId="60"/>
    <cellStyle name="60% - Ênfase5" xfId="61"/>
    <cellStyle name="60% - Ênfase6" xfId="62"/>
    <cellStyle name="60% - アクセント 1" xfId="63"/>
    <cellStyle name="60% - アクセント 2" xfId="64"/>
    <cellStyle name="60% - アクセント 3" xfId="65"/>
    <cellStyle name="60% - アクセント 4" xfId="66"/>
    <cellStyle name="60% - アクセント 5" xfId="67"/>
    <cellStyle name="60% - アクセント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om" xfId="76"/>
    <cellStyle name="Calculation" xfId="77"/>
    <cellStyle name="Cálculo" xfId="78"/>
    <cellStyle name="Célula de Verificação" xfId="79"/>
    <cellStyle name="Célula Vinculada" xfId="80"/>
    <cellStyle name="Check Cell" xfId="81"/>
    <cellStyle name="Ênfase1" xfId="82"/>
    <cellStyle name="Ênfase2" xfId="83"/>
    <cellStyle name="Ênfase3" xfId="84"/>
    <cellStyle name="Ênfase4" xfId="85"/>
    <cellStyle name="Ênfase5" xfId="86"/>
    <cellStyle name="Ênfase6" xfId="87"/>
    <cellStyle name="Entrada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Incorreto" xfId="95"/>
    <cellStyle name="Input" xfId="96"/>
    <cellStyle name="Linked Cell" xfId="97"/>
    <cellStyle name="Neutra" xfId="98"/>
    <cellStyle name="Neutral" xfId="99"/>
    <cellStyle name="Nota" xfId="100"/>
    <cellStyle name="Note" xfId="101"/>
    <cellStyle name="Output" xfId="102"/>
    <cellStyle name="Saída" xfId="103"/>
    <cellStyle name="Texto de Aviso" xfId="104"/>
    <cellStyle name="Texto Explicativo" xfId="105"/>
    <cellStyle name="Title" xfId="106"/>
    <cellStyle name="Título" xfId="107"/>
    <cellStyle name="Título 1" xfId="108"/>
    <cellStyle name="Título 2" xfId="109"/>
    <cellStyle name="Título 3" xfId="110"/>
    <cellStyle name="Título 4" xfId="111"/>
    <cellStyle name="Total" xfId="112"/>
    <cellStyle name="Warning Text" xfId="113"/>
    <cellStyle name="アクセント 1" xfId="114"/>
    <cellStyle name="アクセント 2" xfId="115"/>
    <cellStyle name="アクセント 3" xfId="116"/>
    <cellStyle name="アクセント 4" xfId="117"/>
    <cellStyle name="アクセント 5" xfId="118"/>
    <cellStyle name="アクセント 6" xfId="119"/>
    <cellStyle name="タイトル" xfId="120"/>
    <cellStyle name="チェック セル" xfId="121"/>
    <cellStyle name="どちらでもない" xfId="122"/>
    <cellStyle name="Percent" xfId="123"/>
    <cellStyle name="Hyperlink" xfId="124"/>
    <cellStyle name="メモ" xfId="125"/>
    <cellStyle name="リンク セル" xfId="126"/>
    <cellStyle name="悪い" xfId="127"/>
    <cellStyle name="計算" xfId="128"/>
    <cellStyle name="警告文" xfId="129"/>
    <cellStyle name="Comma [0]" xfId="130"/>
    <cellStyle name="Comma" xfId="131"/>
    <cellStyle name="見出し 1" xfId="132"/>
    <cellStyle name="見出し 2" xfId="133"/>
    <cellStyle name="見出し 3" xfId="134"/>
    <cellStyle name="見出し 4" xfId="135"/>
    <cellStyle name="集計" xfId="136"/>
    <cellStyle name="出力" xfId="137"/>
    <cellStyle name="説明文" xfId="138"/>
    <cellStyle name="Currency [0]" xfId="139"/>
    <cellStyle name="Currency" xfId="140"/>
    <cellStyle name="入力" xfId="141"/>
    <cellStyle name="標準 2" xfId="142"/>
    <cellStyle name="標準_Sheet4" xfId="143"/>
    <cellStyle name="Followed Hyperlink" xfId="144"/>
    <cellStyle name="良い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H63"/>
  <sheetViews>
    <sheetView tabSelected="1" view="pageLayout" zoomScaleNormal="90" zoomScaleSheetLayoutView="85" workbookViewId="0" topLeftCell="A1">
      <selection activeCell="F5" sqref="F5"/>
    </sheetView>
  </sheetViews>
  <sheetFormatPr defaultColWidth="9.00390625" defaultRowHeight="13.5"/>
  <cols>
    <col min="1" max="1" width="2.875" style="0" customWidth="1"/>
    <col min="2" max="3" width="2.875" style="47" customWidth="1"/>
    <col min="4" max="4" width="22.75390625" style="0" customWidth="1"/>
    <col min="5" max="7" width="14.00390625" style="0" customWidth="1"/>
    <col min="8" max="8" width="40.625" style="0" customWidth="1"/>
  </cols>
  <sheetData>
    <row r="2" spans="1:8" ht="17.25">
      <c r="A2" s="73" t="s">
        <v>11</v>
      </c>
      <c r="B2" s="73"/>
      <c r="C2" s="73"/>
      <c r="D2" s="73"/>
      <c r="E2" s="73"/>
      <c r="F2" s="73"/>
      <c r="G2" s="73"/>
      <c r="H2" s="73"/>
    </row>
    <row r="3" spans="1:8" ht="13.5">
      <c r="A3" s="74" t="s">
        <v>24</v>
      </c>
      <c r="B3" s="74"/>
      <c r="C3" s="74"/>
      <c r="D3" s="74"/>
      <c r="E3" s="74"/>
      <c r="F3" s="74"/>
      <c r="G3" s="74"/>
      <c r="H3" s="74"/>
    </row>
    <row r="4" spans="1:8" ht="13.5">
      <c r="A4" s="2"/>
      <c r="B4" s="41"/>
      <c r="C4" s="41"/>
      <c r="D4" s="1"/>
      <c r="E4" s="3"/>
      <c r="F4" s="1"/>
      <c r="G4" s="75" t="s">
        <v>25</v>
      </c>
      <c r="H4" s="76"/>
    </row>
    <row r="5" spans="1:8" ht="13.5">
      <c r="A5" s="2"/>
      <c r="B5" s="41"/>
      <c r="C5" s="41"/>
      <c r="D5" s="1"/>
      <c r="E5" s="3"/>
      <c r="F5" s="1"/>
      <c r="G5" s="53"/>
      <c r="H5" s="39"/>
    </row>
    <row r="6" spans="1:8" ht="13.5">
      <c r="A6" s="4"/>
      <c r="B6" s="42"/>
      <c r="C6" s="42"/>
      <c r="D6" s="5"/>
      <c r="E6" s="2"/>
      <c r="F6" s="6"/>
      <c r="G6" s="7"/>
      <c r="H6" s="8" t="s">
        <v>1</v>
      </c>
    </row>
    <row r="7" spans="1:8" ht="18.75" customHeight="1">
      <c r="A7" s="69"/>
      <c r="B7" s="77" t="s">
        <v>0</v>
      </c>
      <c r="C7" s="77"/>
      <c r="D7" s="77"/>
      <c r="E7" s="78" t="s">
        <v>26</v>
      </c>
      <c r="F7" s="79"/>
      <c r="G7" s="80"/>
      <c r="H7" s="68" t="s">
        <v>2</v>
      </c>
    </row>
    <row r="8" spans="1:8" ht="6.75" customHeight="1">
      <c r="A8" s="9"/>
      <c r="B8" s="43"/>
      <c r="C8" s="43"/>
      <c r="D8" s="10"/>
      <c r="E8" s="11"/>
      <c r="F8" s="12"/>
      <c r="G8" s="13"/>
      <c r="H8" s="14"/>
    </row>
    <row r="9" spans="1:8" ht="13.5">
      <c r="A9" s="15" t="s">
        <v>3</v>
      </c>
      <c r="B9" s="44"/>
      <c r="C9" s="44"/>
      <c r="D9" s="16"/>
      <c r="E9" s="17"/>
      <c r="F9" s="17"/>
      <c r="G9" s="18"/>
      <c r="H9" s="61"/>
    </row>
    <row r="10" spans="1:8" ht="13.5">
      <c r="A10" s="15"/>
      <c r="B10" s="45">
        <v>1</v>
      </c>
      <c r="C10" s="19" t="s">
        <v>4</v>
      </c>
      <c r="E10" s="20"/>
      <c r="F10" s="21">
        <v>0</v>
      </c>
      <c r="G10" s="22"/>
      <c r="H10" s="61"/>
    </row>
    <row r="11" spans="1:8" ht="13.5">
      <c r="A11" s="15"/>
      <c r="B11" s="45">
        <v>2</v>
      </c>
      <c r="C11" s="35" t="s">
        <v>9</v>
      </c>
      <c r="E11" s="21"/>
      <c r="F11" s="23"/>
      <c r="G11" s="22"/>
      <c r="H11" s="71"/>
    </row>
    <row r="12" spans="1:8" ht="13.5">
      <c r="A12" s="15"/>
      <c r="B12" s="45"/>
      <c r="C12" s="35" t="s">
        <v>27</v>
      </c>
      <c r="E12" s="21">
        <v>14173950</v>
      </c>
      <c r="F12" s="23"/>
      <c r="G12" s="22"/>
      <c r="H12" s="72"/>
    </row>
    <row r="13" spans="1:8" ht="13.5">
      <c r="A13" s="15"/>
      <c r="B13" s="45"/>
      <c r="C13" s="35" t="s">
        <v>28</v>
      </c>
      <c r="E13" s="21">
        <v>6463000</v>
      </c>
      <c r="F13" s="23"/>
      <c r="G13" s="22"/>
      <c r="H13" s="52" t="s">
        <v>61</v>
      </c>
    </row>
    <row r="14" spans="1:8" ht="13.5">
      <c r="A14" s="15"/>
      <c r="B14" s="45"/>
      <c r="C14" s="35" t="s">
        <v>15</v>
      </c>
      <c r="E14" s="55"/>
      <c r="F14" s="27">
        <f>SUM(E12:E13)</f>
        <v>20636950</v>
      </c>
      <c r="G14" s="22"/>
      <c r="H14" s="52"/>
    </row>
    <row r="15" spans="1:8" ht="13.5">
      <c r="A15" s="15"/>
      <c r="B15" s="45">
        <v>3</v>
      </c>
      <c r="C15" s="35" t="s">
        <v>14</v>
      </c>
      <c r="E15" s="21"/>
      <c r="F15" s="23"/>
      <c r="G15" s="22"/>
      <c r="H15" s="52"/>
    </row>
    <row r="16" spans="1:8" ht="22.5">
      <c r="A16" s="15"/>
      <c r="B16" s="45"/>
      <c r="C16" s="56" t="s">
        <v>21</v>
      </c>
      <c r="D16" s="57"/>
      <c r="E16" s="58">
        <v>3280000</v>
      </c>
      <c r="F16" s="59"/>
      <c r="G16" s="60"/>
      <c r="H16" s="70" t="s">
        <v>59</v>
      </c>
    </row>
    <row r="17" spans="1:8" ht="22.5">
      <c r="A17" s="15"/>
      <c r="B17" s="45"/>
      <c r="C17" s="56" t="s">
        <v>20</v>
      </c>
      <c r="D17" s="57"/>
      <c r="E17" s="63">
        <v>3500000</v>
      </c>
      <c r="F17" s="59"/>
      <c r="G17" s="60"/>
      <c r="H17" s="70" t="s">
        <v>60</v>
      </c>
    </row>
    <row r="18" spans="1:8" ht="13.5">
      <c r="A18" s="15"/>
      <c r="B18" s="45"/>
      <c r="C18" s="35" t="s">
        <v>22</v>
      </c>
      <c r="E18" s="21"/>
      <c r="F18" s="27">
        <f>SUM(E16:E17)</f>
        <v>6780000</v>
      </c>
      <c r="G18" s="22"/>
      <c r="H18" s="52"/>
    </row>
    <row r="19" spans="1:8" ht="13.5">
      <c r="A19" s="15"/>
      <c r="B19" s="45">
        <v>4</v>
      </c>
      <c r="C19" s="19" t="s">
        <v>10</v>
      </c>
      <c r="E19" s="20"/>
      <c r="F19" s="23"/>
      <c r="G19" s="22"/>
      <c r="H19" s="52"/>
    </row>
    <row r="20" spans="1:8" ht="13.5">
      <c r="A20" s="15"/>
      <c r="B20" s="45"/>
      <c r="C20" s="19" t="s">
        <v>16</v>
      </c>
      <c r="E20" s="25">
        <v>850</v>
      </c>
      <c r="F20" s="21"/>
      <c r="G20" s="22"/>
      <c r="H20" s="52" t="s">
        <v>12</v>
      </c>
    </row>
    <row r="21" spans="1:8" ht="13.5">
      <c r="A21" s="15"/>
      <c r="B21" s="45"/>
      <c r="C21" s="19" t="s">
        <v>29</v>
      </c>
      <c r="E21" s="20"/>
      <c r="F21" s="27">
        <f>SUM(E20:E20)</f>
        <v>850</v>
      </c>
      <c r="G21" s="22"/>
      <c r="H21" s="52"/>
    </row>
    <row r="22" spans="1:8" ht="13.5">
      <c r="A22" s="15" t="s">
        <v>30</v>
      </c>
      <c r="B22" s="45" t="s">
        <v>31</v>
      </c>
      <c r="C22" s="45"/>
      <c r="D22" s="19"/>
      <c r="E22" s="20"/>
      <c r="F22" s="23"/>
      <c r="G22" s="26">
        <f>SUM(F10:F21)</f>
        <v>27417800</v>
      </c>
      <c r="H22" s="52"/>
    </row>
    <row r="23" spans="1:8" ht="13.5">
      <c r="A23" s="15" t="s">
        <v>5</v>
      </c>
      <c r="B23" s="45"/>
      <c r="C23" s="45"/>
      <c r="D23" s="16"/>
      <c r="E23" s="20"/>
      <c r="F23" s="21"/>
      <c r="G23" s="28"/>
      <c r="H23" s="61"/>
    </row>
    <row r="24" spans="1:8" ht="13.5">
      <c r="A24" s="15"/>
      <c r="B24" s="45">
        <v>1</v>
      </c>
      <c r="C24" s="24" t="s">
        <v>32</v>
      </c>
      <c r="E24" s="20"/>
      <c r="F24" s="21"/>
      <c r="G24" s="28"/>
      <c r="H24" s="61"/>
    </row>
    <row r="25" spans="1:8" ht="13.5">
      <c r="A25" s="15"/>
      <c r="B25" s="45"/>
      <c r="C25" s="45" t="str">
        <f>"(1)"</f>
        <v>(1)</v>
      </c>
      <c r="D25" s="24" t="s">
        <v>33</v>
      </c>
      <c r="E25" s="40"/>
      <c r="F25" s="21"/>
      <c r="G25" s="28"/>
      <c r="H25" s="61"/>
    </row>
    <row r="26" spans="1:8" ht="13.5">
      <c r="A26" s="15"/>
      <c r="B26" s="45"/>
      <c r="C26" s="45"/>
      <c r="D26" s="24" t="s">
        <v>34</v>
      </c>
      <c r="E26" s="40">
        <v>5184000</v>
      </c>
      <c r="F26" s="21"/>
      <c r="G26" s="28"/>
      <c r="H26" s="61"/>
    </row>
    <row r="27" spans="1:8" ht="13.5">
      <c r="A27" s="15"/>
      <c r="B27" s="45"/>
      <c r="C27" s="45"/>
      <c r="D27" s="24" t="s">
        <v>35</v>
      </c>
      <c r="E27" s="40">
        <f>84800+180000+180000</f>
        <v>444800</v>
      </c>
      <c r="F27" s="21"/>
      <c r="G27" s="28"/>
      <c r="H27" s="61"/>
    </row>
    <row r="28" spans="1:8" ht="13.5">
      <c r="A28" s="15"/>
      <c r="B28" s="45"/>
      <c r="C28" s="45"/>
      <c r="D28" s="24" t="s">
        <v>36</v>
      </c>
      <c r="E28" s="64">
        <v>14361</v>
      </c>
      <c r="F28" s="21"/>
      <c r="G28" s="28"/>
      <c r="H28" s="61"/>
    </row>
    <row r="29" spans="1:8" ht="13.5">
      <c r="A29" s="15"/>
      <c r="B29" s="45"/>
      <c r="C29" s="45"/>
      <c r="D29" s="24" t="s">
        <v>51</v>
      </c>
      <c r="E29" s="64">
        <v>60000</v>
      </c>
      <c r="F29" s="21"/>
      <c r="G29" s="28"/>
      <c r="H29" s="61" t="s">
        <v>52</v>
      </c>
    </row>
    <row r="30" spans="1:8" ht="13.5">
      <c r="A30" s="15"/>
      <c r="B30" s="45"/>
      <c r="C30" s="45"/>
      <c r="D30" s="24" t="s">
        <v>37</v>
      </c>
      <c r="E30" s="65">
        <f>SUM(E26:E29)</f>
        <v>5703161</v>
      </c>
      <c r="F30" s="21"/>
      <c r="G30" s="28"/>
      <c r="H30" s="61"/>
    </row>
    <row r="31" spans="1:8" ht="13.5">
      <c r="A31" s="15"/>
      <c r="B31" s="45"/>
      <c r="C31" s="45" t="str">
        <f>"(2)"</f>
        <v>(2)</v>
      </c>
      <c r="D31" s="24" t="s">
        <v>38</v>
      </c>
      <c r="E31" s="64"/>
      <c r="F31" s="21"/>
      <c r="G31" s="28"/>
      <c r="H31" s="61"/>
    </row>
    <row r="32" spans="1:8" ht="13.5">
      <c r="A32" s="15"/>
      <c r="B32" s="45"/>
      <c r="C32" s="45"/>
      <c r="D32" s="24" t="s">
        <v>39</v>
      </c>
      <c r="E32" s="64">
        <v>628370</v>
      </c>
      <c r="F32" s="21"/>
      <c r="G32" s="28"/>
      <c r="H32" s="61" t="s">
        <v>50</v>
      </c>
    </row>
    <row r="33" spans="1:8" ht="13.5">
      <c r="A33" s="15"/>
      <c r="B33" s="45"/>
      <c r="C33" s="45"/>
      <c r="D33" s="24" t="s">
        <v>17</v>
      </c>
      <c r="E33" s="64">
        <v>402340</v>
      </c>
      <c r="F33" s="21"/>
      <c r="G33" s="28"/>
      <c r="H33" s="61"/>
    </row>
    <row r="34" spans="1:8" ht="13.5">
      <c r="A34" s="15"/>
      <c r="B34" s="35"/>
      <c r="C34" s="35"/>
      <c r="D34" s="29" t="s">
        <v>18</v>
      </c>
      <c r="E34" s="38">
        <v>782211</v>
      </c>
      <c r="F34" s="66"/>
      <c r="G34" s="28"/>
      <c r="H34" s="61" t="s">
        <v>40</v>
      </c>
    </row>
    <row r="35" spans="1:8" ht="13.5">
      <c r="A35" s="15"/>
      <c r="B35" s="35"/>
      <c r="C35" s="35"/>
      <c r="D35" s="54" t="s">
        <v>41</v>
      </c>
      <c r="E35" s="38">
        <f>389942+590620</f>
        <v>980562</v>
      </c>
      <c r="F35" s="66"/>
      <c r="G35" s="28"/>
      <c r="H35" s="61" t="s">
        <v>53</v>
      </c>
    </row>
    <row r="36" spans="1:8" ht="13.5">
      <c r="A36" s="15"/>
      <c r="B36" s="35"/>
      <c r="C36" s="35"/>
      <c r="D36" s="54" t="s">
        <v>56</v>
      </c>
      <c r="E36" s="38">
        <v>923500</v>
      </c>
      <c r="F36" s="66"/>
      <c r="G36" s="28"/>
      <c r="H36" s="61" t="s">
        <v>57</v>
      </c>
    </row>
    <row r="37" spans="1:8" ht="13.5">
      <c r="A37" s="15"/>
      <c r="B37" s="35"/>
      <c r="C37" s="35"/>
      <c r="D37" s="54" t="s">
        <v>19</v>
      </c>
      <c r="E37" s="38">
        <v>334390</v>
      </c>
      <c r="F37" s="66"/>
      <c r="G37" s="28"/>
      <c r="H37" s="61" t="s">
        <v>54</v>
      </c>
    </row>
    <row r="38" spans="1:8" ht="13.5">
      <c r="A38" s="15"/>
      <c r="B38" s="35"/>
      <c r="C38" s="35"/>
      <c r="D38" s="54" t="s">
        <v>42</v>
      </c>
      <c r="E38" s="38">
        <v>288063</v>
      </c>
      <c r="F38" s="66"/>
      <c r="G38" s="28"/>
      <c r="H38" s="61" t="s">
        <v>43</v>
      </c>
    </row>
    <row r="39" spans="1:8" ht="13.5">
      <c r="A39" s="15"/>
      <c r="B39" s="35"/>
      <c r="C39" s="35"/>
      <c r="D39" s="54" t="s">
        <v>23</v>
      </c>
      <c r="E39" s="38">
        <v>137771</v>
      </c>
      <c r="F39" s="66"/>
      <c r="G39" s="28"/>
      <c r="H39" s="61" t="s">
        <v>55</v>
      </c>
    </row>
    <row r="40" spans="1:8" ht="13.5">
      <c r="A40" s="15"/>
      <c r="B40" s="35"/>
      <c r="C40" s="35"/>
      <c r="D40" s="54" t="s">
        <v>44</v>
      </c>
      <c r="E40" s="38">
        <v>368895</v>
      </c>
      <c r="F40" s="66"/>
      <c r="G40" s="28"/>
      <c r="H40" s="61"/>
    </row>
    <row r="41" spans="1:8" ht="13.5">
      <c r="A41" s="15"/>
      <c r="B41" s="35"/>
      <c r="C41" s="35"/>
      <c r="D41" s="54" t="s">
        <v>45</v>
      </c>
      <c r="E41" s="38">
        <v>64429</v>
      </c>
      <c r="F41" s="66"/>
      <c r="G41" s="28"/>
      <c r="H41" s="61"/>
    </row>
    <row r="42" spans="1:8" ht="13.5">
      <c r="A42" s="15"/>
      <c r="B42" s="35"/>
      <c r="C42" s="35"/>
      <c r="D42" s="54" t="s">
        <v>48</v>
      </c>
      <c r="E42" s="65">
        <f>SUM(E32:E41)</f>
        <v>4910531</v>
      </c>
      <c r="F42" s="66"/>
      <c r="G42" s="28"/>
      <c r="H42" s="61"/>
    </row>
    <row r="43" spans="1:8" ht="13.5">
      <c r="A43" s="15"/>
      <c r="B43" s="35"/>
      <c r="C43" s="29" t="s">
        <v>6</v>
      </c>
      <c r="D43" s="54"/>
      <c r="E43" s="38"/>
      <c r="F43" s="50">
        <f>E30+E42</f>
        <v>10613692</v>
      </c>
      <c r="G43" s="28"/>
      <c r="H43" s="61"/>
    </row>
    <row r="44" spans="1:8" ht="13.5">
      <c r="A44" s="15"/>
      <c r="B44" s="45">
        <v>2</v>
      </c>
      <c r="C44" s="24" t="s">
        <v>58</v>
      </c>
      <c r="D44" s="67"/>
      <c r="E44" s="21"/>
      <c r="F44" s="21"/>
      <c r="G44" s="28"/>
      <c r="H44" s="61"/>
    </row>
    <row r="45" spans="1:8" ht="13.5">
      <c r="A45" s="15"/>
      <c r="B45" s="45"/>
      <c r="C45" s="45" t="str">
        <f>"(1)"</f>
        <v>(1)</v>
      </c>
      <c r="D45" s="24" t="s">
        <v>33</v>
      </c>
      <c r="E45" s="40"/>
      <c r="F45" s="21"/>
      <c r="G45" s="28"/>
      <c r="H45" s="61"/>
    </row>
    <row r="46" spans="1:8" ht="13.5">
      <c r="A46" s="15"/>
      <c r="B46" s="45"/>
      <c r="C46" s="45"/>
      <c r="D46" s="24" t="s">
        <v>34</v>
      </c>
      <c r="E46" s="40">
        <v>576000</v>
      </c>
      <c r="F46" s="21"/>
      <c r="G46" s="28"/>
      <c r="H46" s="61"/>
    </row>
    <row r="47" spans="1:8" ht="13.5">
      <c r="A47" s="15"/>
      <c r="B47" s="45"/>
      <c r="C47" s="45"/>
      <c r="D47" s="24" t="s">
        <v>36</v>
      </c>
      <c r="E47" s="40">
        <v>1596</v>
      </c>
      <c r="F47" s="21"/>
      <c r="G47" s="28"/>
      <c r="H47" s="61"/>
    </row>
    <row r="48" spans="1:8" ht="13.5">
      <c r="A48" s="15"/>
      <c r="B48" s="45"/>
      <c r="C48" s="45"/>
      <c r="D48" s="24" t="s">
        <v>37</v>
      </c>
      <c r="E48" s="48">
        <f>SUM(E46:E47)</f>
        <v>577596</v>
      </c>
      <c r="F48" s="21"/>
      <c r="G48" s="28"/>
      <c r="H48" s="61"/>
    </row>
    <row r="49" spans="1:8" ht="13.5">
      <c r="A49" s="15"/>
      <c r="B49" s="45"/>
      <c r="C49" s="45" t="str">
        <f>"(2)"</f>
        <v>(2)</v>
      </c>
      <c r="D49" s="24" t="s">
        <v>38</v>
      </c>
      <c r="E49" s="40"/>
      <c r="F49" s="21"/>
      <c r="G49" s="28"/>
      <c r="H49" s="61"/>
    </row>
    <row r="50" spans="1:8" ht="13.5">
      <c r="A50" s="15"/>
      <c r="B50" s="35"/>
      <c r="C50" s="35"/>
      <c r="D50" s="54" t="s">
        <v>19</v>
      </c>
      <c r="E50" s="38">
        <v>37155</v>
      </c>
      <c r="F50" s="66"/>
      <c r="G50" s="28"/>
      <c r="H50" s="61" t="s">
        <v>54</v>
      </c>
    </row>
    <row r="51" spans="1:8" ht="13.5">
      <c r="A51" s="15"/>
      <c r="B51" s="35"/>
      <c r="C51" s="35"/>
      <c r="D51" s="54" t="s">
        <v>42</v>
      </c>
      <c r="E51" s="38">
        <v>32007</v>
      </c>
      <c r="F51" s="66"/>
      <c r="G51" s="28"/>
      <c r="H51" s="61" t="s">
        <v>43</v>
      </c>
    </row>
    <row r="52" spans="1:8" ht="13.5">
      <c r="A52" s="15"/>
      <c r="B52" s="35"/>
      <c r="C52" s="35"/>
      <c r="D52" s="54" t="s">
        <v>23</v>
      </c>
      <c r="E52" s="38">
        <v>15308</v>
      </c>
      <c r="F52" s="66"/>
      <c r="G52" s="28"/>
      <c r="H52" s="61" t="s">
        <v>55</v>
      </c>
    </row>
    <row r="53" spans="1:8" ht="13.5">
      <c r="A53" s="15"/>
      <c r="B53" s="35"/>
      <c r="C53" s="35"/>
      <c r="D53" s="54" t="s">
        <v>44</v>
      </c>
      <c r="E53" s="38">
        <v>40988</v>
      </c>
      <c r="F53" s="66"/>
      <c r="G53" s="28"/>
      <c r="H53" s="61"/>
    </row>
    <row r="54" spans="1:8" ht="13.5">
      <c r="A54" s="15"/>
      <c r="B54" s="35"/>
      <c r="C54" s="35"/>
      <c r="D54" s="54" t="s">
        <v>45</v>
      </c>
      <c r="E54" s="38">
        <v>7159</v>
      </c>
      <c r="F54" s="66"/>
      <c r="G54" s="28"/>
      <c r="H54" s="61"/>
    </row>
    <row r="55" spans="1:8" ht="13.5">
      <c r="A55" s="15"/>
      <c r="B55" s="35"/>
      <c r="C55" s="35"/>
      <c r="D55" s="54" t="s">
        <v>46</v>
      </c>
      <c r="E55" s="38">
        <v>10250</v>
      </c>
      <c r="F55" s="66"/>
      <c r="G55" s="28"/>
      <c r="H55" s="61"/>
    </row>
    <row r="56" spans="1:8" ht="13.5">
      <c r="A56" s="15"/>
      <c r="B56" s="35"/>
      <c r="C56" s="35"/>
      <c r="D56" s="54" t="s">
        <v>47</v>
      </c>
      <c r="E56" s="38">
        <v>15540</v>
      </c>
      <c r="F56" s="66"/>
      <c r="G56" s="28"/>
      <c r="H56" s="61"/>
    </row>
    <row r="57" spans="1:8" ht="13.5">
      <c r="A57" s="15"/>
      <c r="B57" s="35"/>
      <c r="C57" s="35"/>
      <c r="D57" s="54" t="s">
        <v>48</v>
      </c>
      <c r="E57" s="65">
        <f>SUM(E50:E56)</f>
        <v>158407</v>
      </c>
      <c r="F57" s="66"/>
      <c r="G57" s="28"/>
      <c r="H57" s="61"/>
    </row>
    <row r="58" spans="1:8" ht="13.5">
      <c r="A58" s="15"/>
      <c r="B58" s="35"/>
      <c r="C58" s="49" t="s">
        <v>62</v>
      </c>
      <c r="D58" s="54"/>
      <c r="E58" s="38"/>
      <c r="F58" s="50">
        <f>E48+E57</f>
        <v>736003</v>
      </c>
      <c r="G58" s="28"/>
      <c r="H58" s="61"/>
    </row>
    <row r="59" spans="1:8" ht="13.5">
      <c r="A59" s="15"/>
      <c r="B59" s="35" t="s">
        <v>49</v>
      </c>
      <c r="C59" s="35"/>
      <c r="D59" s="29"/>
      <c r="E59" s="38"/>
      <c r="F59" s="66"/>
      <c r="G59" s="30">
        <f>F43+F58</f>
        <v>11349695</v>
      </c>
      <c r="H59" s="61"/>
    </row>
    <row r="60" spans="1:8" ht="13.5">
      <c r="A60" s="15"/>
      <c r="B60" s="35"/>
      <c r="C60" s="35"/>
      <c r="D60" s="29" t="s">
        <v>7</v>
      </c>
      <c r="E60" s="31"/>
      <c r="F60" s="31"/>
      <c r="G60" s="36">
        <f>G22-G59</f>
        <v>16068105</v>
      </c>
      <c r="H60" s="61"/>
    </row>
    <row r="61" spans="1:8" ht="13.5">
      <c r="A61" s="15"/>
      <c r="B61" s="35"/>
      <c r="C61" s="35"/>
      <c r="D61" s="29" t="s">
        <v>13</v>
      </c>
      <c r="E61" s="31"/>
      <c r="F61" s="21"/>
      <c r="G61" s="51">
        <v>438781</v>
      </c>
      <c r="H61" s="61"/>
    </row>
    <row r="62" spans="1:8" ht="14.25" thickBot="1">
      <c r="A62" s="32"/>
      <c r="B62" s="46"/>
      <c r="C62" s="46"/>
      <c r="D62" s="33" t="s">
        <v>8</v>
      </c>
      <c r="E62" s="25"/>
      <c r="F62" s="27"/>
      <c r="G62" s="34">
        <f>SUM(G60:G61)</f>
        <v>16506886</v>
      </c>
      <c r="H62" s="62"/>
    </row>
    <row r="63" ht="14.25" thickTop="1">
      <c r="F63" s="37"/>
    </row>
  </sheetData>
  <sheetProtection/>
  <mergeCells count="5">
    <mergeCell ref="A2:H2"/>
    <mergeCell ref="A3:H3"/>
    <mergeCell ref="G4:H4"/>
    <mergeCell ref="B7:D7"/>
    <mergeCell ref="E7:G7"/>
  </mergeCells>
  <printOptions/>
  <pageMargins left="0.25" right="0.25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dpi-japan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dpi</dc:creator>
  <cp:keywords/>
  <dc:description/>
  <cp:lastModifiedBy>NPOサポートセンター</cp:lastModifiedBy>
  <cp:lastPrinted>2013-05-31T00:56:41Z</cp:lastPrinted>
  <dcterms:created xsi:type="dcterms:W3CDTF">2010-07-13T01:25:51Z</dcterms:created>
  <dcterms:modified xsi:type="dcterms:W3CDTF">2013-06-14T05:15:59Z</dcterms:modified>
  <cp:category/>
  <cp:version/>
  <cp:contentType/>
  <cp:contentStatus/>
</cp:coreProperties>
</file>